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bookViews>
  <sheets>
    <sheet name="Форма 1" sheetId="5" r:id="rId1"/>
    <sheet name="Коды программ" sheetId="4" r:id="rId2"/>
  </sheets>
  <calcPr calcId="152511"/>
</workbook>
</file>

<file path=xl/calcChain.xml><?xml version="1.0" encoding="utf-8"?>
<calcChain xmlns="http://schemas.openxmlformats.org/spreadsheetml/2006/main">
  <c r="I39" i="5" l="1"/>
  <c r="J39" i="5"/>
  <c r="K39" i="5"/>
  <c r="L39" i="5"/>
  <c r="M39" i="5"/>
  <c r="N39" i="5"/>
  <c r="O39" i="5"/>
  <c r="P39" i="5"/>
  <c r="Q39" i="5"/>
  <c r="R39" i="5"/>
  <c r="S39" i="5"/>
  <c r="T39" i="5"/>
  <c r="U39" i="5"/>
  <c r="V39" i="5"/>
  <c r="W39" i="5"/>
  <c r="X39" i="5"/>
  <c r="Y39" i="5"/>
  <c r="Z39" i="5"/>
  <c r="AA39" i="5"/>
  <c r="AB39" i="5"/>
  <c r="AC39" i="5"/>
  <c r="AD39" i="5"/>
  <c r="AE39" i="5"/>
  <c r="AF39" i="5"/>
  <c r="AG39" i="5"/>
  <c r="G39" i="5"/>
  <c r="H39" i="5"/>
  <c r="AH36" i="5" l="1"/>
  <c r="AH37" i="5"/>
  <c r="AH38" i="5"/>
  <c r="D20" i="5"/>
  <c r="D21" i="5"/>
  <c r="D22" i="5"/>
  <c r="D23" i="5"/>
  <c r="D24" i="5"/>
  <c r="D25" i="5"/>
  <c r="D26" i="5"/>
  <c r="D27" i="5"/>
  <c r="D28" i="5"/>
  <c r="D29" i="5"/>
  <c r="D30" i="5"/>
  <c r="D31" i="5"/>
  <c r="D32" i="5"/>
  <c r="D33" i="5"/>
  <c r="D34" i="5"/>
  <c r="D35" i="5"/>
  <c r="D36" i="5"/>
  <c r="D37" i="5"/>
  <c r="D38" i="5"/>
  <c r="D14" i="5"/>
  <c r="D15" i="5"/>
  <c r="D16" i="5"/>
  <c r="D17" i="5"/>
  <c r="D18" i="5"/>
  <c r="D19" i="5"/>
  <c r="AH15" i="5"/>
  <c r="AH16" i="5"/>
  <c r="AH17" i="5"/>
  <c r="AH18" i="5"/>
  <c r="AH19" i="5"/>
  <c r="AH20" i="5"/>
  <c r="AH21" i="5"/>
  <c r="AH22" i="5"/>
  <c r="AH23" i="5"/>
  <c r="AH24" i="5"/>
  <c r="AH25" i="5"/>
  <c r="AH26" i="5"/>
  <c r="AH27" i="5"/>
  <c r="AH28" i="5"/>
  <c r="AH29" i="5"/>
  <c r="AH30" i="5"/>
  <c r="AH31" i="5"/>
  <c r="AH32" i="5"/>
  <c r="AH33" i="5"/>
  <c r="AH34" i="5"/>
  <c r="AH35" i="5"/>
  <c r="AH14" i="5"/>
  <c r="AH13" i="5"/>
  <c r="D13" i="5"/>
  <c r="AH9" i="5" l="1"/>
  <c r="AH10" i="5"/>
  <c r="AH11" i="5"/>
  <c r="AH12" i="5"/>
  <c r="D10" i="5"/>
  <c r="D11" i="5"/>
  <c r="D12" i="5"/>
  <c r="D9" i="5"/>
</calcChain>
</file>

<file path=xl/sharedStrings.xml><?xml version="1.0" encoding="utf-8"?>
<sst xmlns="http://schemas.openxmlformats.org/spreadsheetml/2006/main" count="1495" uniqueCount="1349">
  <si>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</si>
  <si>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</si>
  <si>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</si>
  <si>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</si>
  <si>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</si>
  <si>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</si>
  <si>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</si>
  <si>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</si>
  <si>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</si>
  <si>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</si>
  <si>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</si>
  <si>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</si>
  <si>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</si>
  <si>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</si>
  <si>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</si>
  <si>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</si>
  <si>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</si>
  <si>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</si>
  <si>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</si>
  <si>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</si>
  <si>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</si>
  <si>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</si>
  <si>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</si>
  <si>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</si>
  <si>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</si>
  <si>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</si>
  <si>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</si>
  <si>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</si>
  <si>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</si>
  <si>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</si>
  <si>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</si>
  <si>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</si>
  <si>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</si>
  <si>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</si>
  <si>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</si>
  <si>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</si>
  <si>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</si>
  <si>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</si>
  <si>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</si>
  <si>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</si>
  <si>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</si>
  <si>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</si>
  <si>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</si>
  <si>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</si>
  <si>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</si>
  <si>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</si>
  <si>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</si>
  <si>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</si>
  <si>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</si>
  <si>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</si>
  <si>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</si>
  <si>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</si>
  <si>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</si>
  <si>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</si>
  <si>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</si>
  <si>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</si>
  <si>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</si>
  <si>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</si>
  <si>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</si>
  <si>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</si>
  <si>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</si>
  <si>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</si>
  <si>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</si>
  <si>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</si>
  <si>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</si>
  <si>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</si>
  <si>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</si>
  <si>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</si>
  <si>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</si>
  <si>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</si>
  <si>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</si>
  <si>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</si>
  <si>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</si>
  <si>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</si>
  <si>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</si>
  <si>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</si>
  <si>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</si>
  <si>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</si>
  <si>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</si>
  <si>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</si>
  <si>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</si>
  <si>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</si>
  <si>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</si>
  <si>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</si>
  <si>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</si>
  <si>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</si>
  <si>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</si>
  <si>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</si>
  <si>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</si>
  <si>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</si>
  <si>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</si>
  <si>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</si>
  <si>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</si>
  <si>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</si>
  <si>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</si>
  <si>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</si>
  <si>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</si>
  <si>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</si>
  <si>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</si>
  <si>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</si>
  <si>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</si>
  <si>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</si>
  <si>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</si>
  <si>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</si>
  <si>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</si>
  <si>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</si>
  <si>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</si>
  <si>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</si>
  <si>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</si>
  <si>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</si>
  <si>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</si>
  <si>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</si>
  <si>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</si>
  <si>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</si>
  <si>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</si>
  <si>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</si>
  <si>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</si>
  <si>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</si>
  <si>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</si>
  <si>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</si>
  <si>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</si>
  <si>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</si>
  <si>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</si>
  <si>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</si>
  <si>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</si>
  <si>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</si>
  <si>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</si>
  <si>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</si>
  <si>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</si>
  <si>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</si>
  <si>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</si>
  <si>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</si>
  <si>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</si>
  <si>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</si>
  <si>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</si>
  <si>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</si>
  <si>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</si>
  <si>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</si>
  <si>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</si>
  <si>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</si>
  <si>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</si>
  <si>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</si>
  <si>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</si>
  <si>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</si>
  <si>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</si>
  <si>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</si>
  <si>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</si>
  <si>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</si>
  <si>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</si>
  <si>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</si>
  <si>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</si>
  <si>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</si>
  <si>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</si>
  <si>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</si>
  <si>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</si>
  <si>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</si>
  <si>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</si>
  <si>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</si>
  <si>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</si>
  <si>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</si>
  <si>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</si>
  <si>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</si>
  <si>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</si>
  <si>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</si>
  <si>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</si>
  <si>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</si>
  <si>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</si>
  <si>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</si>
  <si>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</si>
  <si>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</si>
  <si>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</si>
  <si>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</si>
  <si>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</si>
  <si>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</si>
  <si>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</si>
  <si>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</si>
  <si>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</si>
  <si>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</si>
  <si>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</si>
  <si>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</si>
  <si>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</si>
  <si>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</si>
  <si>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</si>
  <si>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</si>
  <si>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</si>
  <si>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</si>
  <si>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</si>
  <si>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</si>
  <si>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</si>
  <si>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</si>
  <si>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</si>
  <si>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</si>
  <si>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</si>
  <si>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</si>
  <si>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</si>
  <si>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</si>
  <si>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</si>
  <si>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</si>
  <si>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</si>
  <si>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</si>
  <si>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</si>
  <si>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</si>
  <si>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</si>
  <si>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</si>
  <si>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</si>
  <si>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</si>
  <si>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</si>
  <si>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</si>
  <si>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</si>
  <si>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</si>
  <si>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</si>
  <si>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</si>
  <si>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</si>
  <si>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</si>
  <si>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</si>
  <si>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</si>
  <si>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</si>
  <si>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</si>
  <si>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</si>
  <si>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</si>
  <si>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</si>
  <si>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</si>
  <si>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</si>
  <si>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</si>
  <si>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</si>
  <si>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</si>
  <si>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</si>
  <si>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</si>
  <si>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</si>
  <si>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</si>
  <si>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</si>
  <si>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</si>
  <si>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</si>
  <si>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</si>
  <si>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</si>
  <si>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</si>
  <si>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</si>
  <si>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</si>
  <si>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</si>
  <si>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</si>
  <si>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</si>
  <si>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</si>
  <si>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</si>
  <si>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</si>
  <si>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</si>
  <si>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</si>
  <si>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</si>
  <si>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</si>
  <si>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</si>
  <si>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</si>
  <si>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</si>
  <si>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</si>
  <si>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</si>
  <si>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</si>
  <si>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</si>
  <si>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</si>
  <si>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</si>
  <si>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</si>
  <si>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</si>
  <si>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</si>
  <si>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</si>
  <si>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</si>
  <si>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</si>
  <si>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</si>
  <si>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</si>
  <si>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</si>
  <si>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</si>
  <si>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</si>
  <si>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</si>
  <si>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</si>
  <si>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</si>
  <si>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</si>
  <si>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</si>
  <si>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</si>
  <si>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</si>
  <si>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</si>
  <si>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</si>
  <si>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</si>
  <si>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</si>
  <si>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</si>
  <si>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</si>
  <si>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</si>
  <si>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</si>
  <si>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</si>
  <si>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</si>
  <si>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</si>
  <si>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</si>
  <si>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</si>
  <si>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</si>
  <si>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</si>
  <si>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</si>
  <si>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</si>
  <si>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</si>
  <si>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</si>
  <si>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</si>
  <si>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</si>
  <si>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</si>
  <si>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</si>
  <si>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</si>
  <si>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</si>
  <si>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</si>
  <si>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</si>
  <si>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</si>
  <si>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</si>
  <si>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</si>
  <si>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</si>
  <si>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</si>
  <si>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</si>
  <si>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</si>
  <si>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</si>
  <si>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</si>
  <si>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</si>
  <si>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</si>
  <si>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</si>
  <si>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</si>
  <si>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</si>
  <si>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</si>
  <si>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</si>
  <si>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</si>
  <si>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</si>
  <si>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</si>
  <si>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</si>
  <si>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</si>
  <si>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</si>
  <si>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</si>
  <si>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</si>
  <si>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</si>
  <si>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</si>
  <si>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</si>
  <si>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</si>
  <si>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</si>
  <si>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</si>
  <si>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</si>
  <si>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</si>
  <si>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</si>
  <si>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</si>
  <si>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</si>
  <si>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</si>
  <si>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</si>
  <si>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</si>
  <si>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</si>
  <si>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</si>
  <si>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</si>
  <si>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</si>
  <si>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</si>
  <si>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</si>
  <si>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</si>
  <si>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</si>
  <si>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</si>
  <si>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</si>
  <si>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</si>
  <si>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</si>
  <si>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</si>
  <si>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</si>
  <si>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</si>
  <si>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</si>
  <si>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</si>
  <si>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</si>
  <si>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</si>
  <si>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</si>
  <si>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</si>
  <si>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</si>
  <si>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</si>
  <si>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</si>
  <si>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</si>
  <si>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</si>
  <si>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</si>
  <si>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</si>
  <si>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</si>
  <si>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</si>
  <si>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</si>
  <si>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</si>
  <si>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</si>
  <si>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</si>
  <si>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</si>
  <si>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</si>
  <si>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</si>
  <si>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</si>
  <si>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</si>
  <si>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</si>
  <si>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</si>
  <si>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</si>
  <si>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</si>
  <si>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</si>
  <si>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</si>
  <si>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</si>
  <si>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</si>
  <si>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</si>
  <si>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</si>
  <si>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</si>
  <si>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</si>
  <si>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</si>
  <si>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</si>
  <si>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</si>
  <si>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</si>
  <si>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</si>
  <si>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</si>
  <si>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</si>
  <si>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</si>
  <si>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</si>
  <si>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</si>
  <si>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</si>
  <si>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</si>
  <si>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</si>
  <si>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</si>
  <si>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</si>
  <si>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</si>
  <si>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</si>
  <si>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</si>
  <si>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</si>
  <si>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</si>
  <si>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</si>
  <si>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</si>
  <si>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</si>
  <si>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</si>
  <si>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</si>
  <si>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</si>
  <si>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</si>
  <si>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</si>
  <si>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</si>
  <si>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</si>
  <si>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</si>
  <si>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</si>
  <si>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</si>
  <si>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</si>
  <si>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</si>
  <si>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</si>
  <si>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</si>
  <si>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</si>
  <si>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</si>
  <si>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</si>
  <si>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</si>
  <si>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</si>
  <si>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</si>
  <si>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</si>
  <si>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</si>
  <si>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</si>
  <si>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</si>
  <si>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</si>
  <si>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</si>
  <si>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</si>
  <si>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</si>
  <si>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</si>
  <si>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</si>
  <si>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</si>
  <si>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</si>
  <si>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</si>
  <si>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</si>
  <si>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</si>
  <si>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</si>
  <si>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</si>
  <si>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</si>
  <si>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</si>
  <si>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</si>
  <si>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</si>
  <si>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</si>
  <si>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</si>
  <si>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</si>
  <si>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</si>
  <si>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</si>
  <si>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</si>
  <si>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</si>
  <si>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</si>
  <si>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</si>
  <si>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</si>
  <si>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</si>
  <si>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</si>
  <si>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</si>
  <si>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</si>
  <si>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</si>
  <si>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</si>
  <si>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</si>
  <si>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</si>
  <si>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</si>
  <si>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</si>
  <si>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</si>
  <si>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</si>
  <si>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</si>
  <si>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</si>
  <si>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</si>
  <si>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</si>
  <si>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</si>
  <si>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</si>
  <si>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</si>
  <si>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</si>
  <si>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</si>
  <si>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</si>
  <si>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</si>
  <si>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</si>
  <si>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</si>
  <si>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</si>
  <si>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</si>
  <si>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</si>
  <si>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</si>
  <si>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</si>
  <si>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</si>
  <si>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</si>
  <si>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</si>
  <si>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</si>
  <si>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</si>
  <si>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</si>
  <si>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</si>
  <si>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</si>
  <si>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</si>
  <si>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</si>
  <si>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</si>
  <si>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</si>
  <si>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</si>
  <si>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</si>
  <si>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</si>
  <si>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</si>
  <si>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</si>
  <si>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</si>
  <si>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</si>
  <si>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</si>
  <si>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</si>
  <si>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</si>
  <si>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</si>
  <si>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</si>
  <si>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</si>
  <si>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</si>
  <si>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</si>
  <si>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</si>
  <si>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</si>
  <si>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</si>
  <si>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</si>
  <si>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</si>
  <si>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</si>
  <si>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</si>
  <si>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</si>
  <si>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</si>
  <si>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</si>
  <si>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</si>
  <si>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</si>
  <si>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</si>
  <si>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</si>
  <si>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</si>
  <si>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</si>
  <si>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</si>
  <si>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</si>
  <si>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</si>
  <si>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</si>
  <si>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</si>
  <si>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</si>
  <si>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</si>
  <si>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</si>
  <si>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</si>
  <si>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</si>
  <si>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</si>
  <si>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</si>
  <si>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</si>
  <si>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</si>
  <si>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</si>
  <si>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</si>
  <si>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</si>
  <si>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</si>
  <si>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</si>
  <si>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</si>
  <si>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</si>
  <si>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</si>
  <si>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</si>
  <si>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</si>
  <si>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</si>
  <si>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</si>
  <si>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</si>
  <si>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</si>
  <si>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</si>
  <si>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</si>
  <si>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</si>
  <si>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</si>
  <si>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</si>
  <si>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</si>
  <si>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</si>
  <si>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</si>
  <si>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</si>
  <si>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</si>
  <si>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</si>
  <si>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</si>
  <si>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</si>
  <si>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</si>
  <si>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</si>
  <si>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</si>
  <si>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</si>
  <si>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</si>
  <si>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</si>
  <si>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</si>
  <si>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</si>
  <si>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</si>
  <si>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</si>
  <si>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</si>
  <si>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</si>
  <si>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</si>
  <si>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</si>
  <si>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</si>
  <si>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</si>
  <si>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</si>
  <si>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</si>
  <si>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</si>
  <si>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</si>
  <si>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</si>
  <si>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</si>
  <si>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</si>
  <si>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</si>
  <si>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</si>
  <si>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</si>
  <si>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</si>
  <si>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</si>
  <si>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</si>
  <si>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</si>
  <si>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</si>
  <si>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</si>
  <si>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</si>
  <si>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</si>
  <si>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</si>
  <si>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</si>
  <si>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</si>
  <si>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</si>
  <si>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</si>
  <si>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</si>
  <si>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</si>
  <si>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</si>
  <si>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</si>
  <si>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</si>
  <si>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</si>
  <si>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</si>
  <si>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</si>
  <si>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</si>
  <si>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</si>
  <si>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</si>
  <si>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</si>
  <si>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</si>
  <si>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</si>
  <si>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</si>
  <si>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</si>
  <si>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</si>
  <si>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</si>
  <si>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</si>
  <si>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</si>
  <si>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</si>
  <si>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</si>
  <si>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</si>
  <si>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</si>
  <si>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</si>
  <si>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</si>
  <si>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</si>
  <si>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</si>
  <si>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</si>
  <si>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</si>
  <si>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</si>
  <si>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</si>
  <si>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</si>
  <si>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</si>
  <si>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</si>
  <si>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</si>
  <si>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</si>
  <si>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</si>
  <si>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</si>
  <si>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</si>
  <si>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</si>
  <si>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</si>
  <si>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</si>
  <si>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</si>
  <si>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</si>
  <si>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</si>
  <si>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</si>
  <si>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</si>
  <si>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</si>
  <si>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</si>
  <si>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</si>
  <si>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</si>
  <si>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</si>
  <si>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</si>
  <si>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</si>
  <si>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</si>
  <si>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</si>
  <si>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</si>
  <si>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</si>
  <si>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</si>
  <si>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</si>
  <si>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</si>
  <si>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</si>
  <si>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</si>
  <si>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</si>
  <si>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</si>
  <si>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</si>
  <si>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</si>
  <si>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</si>
  <si>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</si>
  <si>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</si>
  <si>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</si>
  <si>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</si>
  <si>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</si>
  <si>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</si>
  <si>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</si>
  <si>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</si>
  <si>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</si>
  <si>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</si>
  <si>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</si>
  <si>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</si>
  <si>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</si>
  <si>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</si>
  <si>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</si>
  <si>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</si>
  <si>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</si>
  <si>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</si>
  <si>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</si>
  <si>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</si>
  <si>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</si>
  <si>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</si>
  <si>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</si>
  <si>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</si>
  <si>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</si>
  <si>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</si>
  <si>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</si>
  <si>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</si>
  <si>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</si>
  <si>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</si>
  <si>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</si>
  <si>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</si>
  <si>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</si>
  <si>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</si>
  <si>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</si>
  <si>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</si>
  <si>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</si>
  <si>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</si>
  <si>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</si>
  <si>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</si>
  <si>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</si>
  <si>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</si>
  <si>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</si>
  <si>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</si>
  <si>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</si>
  <si>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</si>
  <si>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</si>
  <si>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</si>
  <si>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</si>
  <si>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</si>
  <si>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</si>
  <si>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</si>
  <si>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</si>
  <si>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</si>
  <si>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</si>
  <si>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</si>
  <si>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</si>
  <si>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</si>
  <si>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</si>
  <si>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</si>
  <si>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</si>
  <si>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</si>
  <si>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</si>
  <si>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</si>
  <si>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</si>
  <si>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</si>
  <si>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</si>
  <si>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</si>
  <si>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</si>
  <si>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</si>
  <si>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</si>
  <si>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</si>
  <si>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</si>
  <si>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</si>
  <si>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</si>
  <si>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</si>
  <si>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</si>
  <si>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</si>
  <si>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</si>
  <si>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</si>
  <si>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</si>
  <si>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</si>
  <si>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</si>
  <si>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</si>
  <si>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</si>
  <si>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</si>
  <si>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</si>
  <si>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</si>
  <si>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</si>
  <si>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</si>
  <si>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</si>
  <si>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</si>
  <si>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</si>
  <si>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</si>
  <si>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</si>
  <si>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</si>
  <si>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</si>
  <si>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</si>
  <si>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</si>
  <si>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</si>
  <si>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</si>
  <si>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</si>
  <si>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</si>
  <si>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</si>
  <si>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</si>
  <si>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</si>
  <si>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</si>
  <si>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</si>
  <si>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</si>
  <si>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</si>
  <si>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</si>
  <si>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</si>
  <si>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</si>
  <si>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</si>
  <si>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</si>
  <si>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</si>
  <si>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</si>
  <si>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</si>
  <si>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</si>
  <si>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</si>
  <si>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</si>
  <si>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</si>
  <si>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</si>
  <si>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</si>
  <si>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</si>
  <si>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</si>
  <si>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</si>
  <si>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</si>
  <si>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</si>
  <si>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</si>
  <si>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</si>
  <si>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</si>
  <si>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</si>
  <si>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</si>
  <si>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</si>
  <si>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</si>
  <si>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</si>
  <si>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</si>
  <si>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</si>
  <si>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</si>
  <si>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</si>
  <si>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</si>
  <si>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</si>
  <si>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</si>
  <si>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</si>
  <si>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</si>
  <si>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</si>
  <si>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</si>
  <si>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</si>
  <si>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</si>
  <si>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</si>
  <si>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</si>
  <si>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</si>
  <si>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</si>
  <si>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</si>
  <si>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</si>
  <si>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</si>
  <si>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</si>
  <si>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</si>
  <si>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</si>
  <si>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</si>
  <si>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</si>
  <si>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</si>
  <si>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</si>
  <si>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</si>
  <si>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</si>
  <si>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</si>
  <si>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</si>
  <si>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</si>
  <si>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</si>
  <si>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</si>
  <si>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</si>
  <si>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</si>
  <si>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</si>
  <si>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</si>
  <si>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</si>
  <si>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</si>
  <si>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</si>
  <si>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</si>
  <si>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</si>
  <si>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</si>
  <si>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</si>
  <si>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</si>
  <si>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</si>
  <si>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</si>
  <si>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</si>
  <si>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</si>
  <si>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</si>
  <si>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</si>
  <si>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</si>
  <si>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</si>
  <si>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</si>
  <si>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</si>
  <si>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</si>
  <si>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</si>
  <si>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</si>
  <si>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</si>
  <si>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</si>
  <si>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</si>
  <si>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</si>
  <si>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</si>
  <si>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</si>
  <si>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</si>
  <si>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</si>
  <si>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</si>
  <si>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</si>
  <si>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</si>
  <si>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</si>
  <si>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</si>
  <si>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</si>
  <si>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</si>
  <si>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</si>
  <si>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</si>
  <si>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</si>
  <si>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</si>
  <si>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</si>
  <si>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</si>
  <si>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</si>
  <si>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</si>
  <si>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</si>
  <si>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</si>
  <si>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</si>
  <si>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</si>
  <si>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</si>
  <si>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</si>
  <si>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</si>
  <si>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</si>
  <si>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</si>
  <si>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</si>
  <si>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</si>
  <si>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</si>
  <si>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</si>
  <si>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</si>
  <si>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</si>
  <si>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</si>
  <si>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</si>
  <si>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</si>
  <si>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</si>
  <si>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</si>
  <si>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</si>
  <si>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</si>
  <si>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</si>
  <si>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</si>
  <si>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</si>
  <si>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</si>
  <si>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</si>
  <si>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</si>
  <si>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</si>
  <si>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</si>
  <si>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</si>
  <si>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</si>
  <si>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</si>
  <si>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</si>
  <si>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</si>
  <si>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</si>
  <si>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</si>
  <si>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</si>
  <si>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</si>
  <si>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</si>
  <si>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</si>
  <si>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</si>
  <si>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</si>
  <si>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</si>
  <si>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</si>
  <si>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</si>
  <si>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</si>
  <si>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</si>
  <si>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</si>
  <si>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</si>
  <si>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</si>
  <si>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</si>
  <si>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</si>
  <si>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</si>
  <si>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</si>
  <si>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</si>
  <si>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</si>
  <si>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</si>
  <si>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</si>
  <si>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</si>
  <si>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</si>
  <si>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</si>
  <si>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</si>
  <si>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</si>
  <si>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</si>
  <si>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</si>
  <si>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</si>
  <si>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</si>
  <si>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</si>
  <si>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</si>
  <si>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</si>
  <si>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</si>
  <si>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</si>
  <si>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</si>
  <si>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</si>
  <si>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</si>
  <si>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</si>
  <si>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</si>
  <si>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</si>
  <si>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</si>
  <si>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</si>
  <si>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</si>
  <si>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</si>
  <si>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</si>
  <si>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</si>
  <si>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</si>
  <si>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</si>
  <si>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</si>
  <si>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</si>
  <si>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</si>
  <si>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</si>
  <si>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</si>
  <si>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</si>
  <si>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</si>
  <si>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</si>
  <si>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</si>
  <si>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</si>
  <si>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</si>
  <si>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</si>
  <si>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</si>
  <si>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</si>
  <si>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</si>
  <si>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</si>
  <si>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</si>
  <si>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</si>
  <si>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</si>
  <si>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</si>
  <si>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</si>
  <si>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</si>
  <si>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</si>
  <si>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</si>
  <si>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</si>
  <si>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</si>
  <si>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</si>
  <si>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</si>
  <si>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</si>
  <si>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</si>
  <si>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</si>
  <si>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</si>
  <si>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</si>
  <si>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</si>
  <si>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</si>
  <si>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</si>
  <si>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</si>
  <si>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</si>
  <si>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</si>
  <si>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</si>
  <si>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</si>
  <si>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</si>
  <si>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</si>
  <si>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</si>
  <si>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</si>
  <si>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</si>
  <si>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</si>
  <si>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</si>
  <si>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</si>
  <si>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</si>
  <si>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</si>
  <si>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</si>
  <si>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</si>
  <si>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</si>
  <si>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</si>
  <si>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</si>
  <si>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</si>
  <si>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</si>
  <si>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</si>
  <si>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</si>
  <si>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</si>
  <si>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</si>
  <si>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</si>
  <si>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</si>
  <si>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</si>
  <si>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</si>
  <si>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</si>
  <si>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</si>
  <si>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</si>
  <si>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</si>
  <si>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</si>
  <si>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</si>
  <si>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</si>
  <si>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</si>
  <si>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</si>
  <si>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</si>
  <si>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</si>
  <si>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</si>
  <si>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</si>
  <si>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</si>
  <si>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</si>
  <si>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</si>
  <si>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</si>
  <si>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</si>
  <si>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</si>
  <si>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</si>
  <si>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</si>
  <si>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</si>
  <si>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</si>
  <si>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</si>
  <si>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</si>
  <si>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</si>
  <si>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</si>
  <si>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</si>
  <si>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</si>
  <si>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</si>
  <si>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</si>
  <si>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</si>
  <si>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</si>
  <si>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</si>
  <si>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</si>
  <si>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</si>
  <si>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</si>
  <si>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</si>
  <si>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</si>
  <si>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</si>
  <si>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</si>
  <si>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</si>
  <si>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</si>
  <si>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</si>
  <si>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</si>
  <si>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</si>
  <si>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</si>
  <si>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</si>
  <si>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</si>
  <si>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</si>
  <si>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</si>
  <si>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</si>
  <si>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</si>
  <si>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</si>
  <si>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</si>
  <si>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</si>
  <si>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</si>
  <si>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</si>
  <si>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</si>
  <si>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</si>
  <si>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</si>
  <si>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</si>
  <si>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</si>
  <si>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</si>
  <si>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</si>
  <si>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</si>
  <si>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</si>
  <si>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</si>
  <si>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</si>
  <si>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</si>
  <si>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</si>
  <si>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</si>
  <si>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</si>
  <si>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</si>
  <si>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</si>
  <si>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</si>
  <si>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</si>
  <si>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</si>
  <si>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</si>
  <si>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</si>
  <si>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</si>
  <si>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</si>
  <si>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</si>
  <si>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</si>
  <si>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</si>
  <si>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</si>
  <si>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</si>
  <si>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</si>
  <si>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</si>
  <si>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</si>
  <si>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</si>
  <si>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</si>
  <si>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</si>
  <si>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</si>
  <si>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</si>
  <si>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</si>
  <si>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</si>
  <si>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</si>
  <si>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</si>
  <si>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</si>
  <si>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</si>
  <si>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</si>
  <si>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</si>
  <si>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</si>
  <si>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</si>
  <si>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</si>
  <si>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</si>
  <si>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</si>
  <si>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</si>
  <si>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</si>
  <si>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</si>
  <si>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</si>
  <si>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</si>
  <si>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</si>
  <si>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</si>
  <si>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</si>
  <si>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</si>
  <si>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</si>
  <si>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</si>
  <si>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</si>
  <si>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</si>
  <si>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</si>
  <si>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</si>
  <si>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</si>
  <si>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</si>
  <si>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</si>
  <si>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</si>
  <si>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</si>
  <si>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</si>
  <si>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</si>
  <si>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</si>
  <si>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</si>
  <si>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</si>
  <si>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</si>
  <si>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</si>
  <si>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</si>
  <si>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</si>
  <si>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</si>
  <si>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</si>
  <si>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</si>
  <si>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</si>
  <si>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</si>
  <si>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</si>
  <si>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</si>
  <si>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</si>
  <si>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</si>
  <si>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</si>
  <si>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</si>
  <si>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</si>
  <si>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</si>
  <si>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</si>
  <si>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</si>
  <si>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</si>
  <si>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</si>
  <si>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</si>
  <si>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</si>
  <si>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</si>
  <si>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</si>
  <si>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</si>
  <si>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</si>
  <si>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</si>
  <si>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</si>
  <si>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</si>
  <si>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</si>
  <si>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</si>
  <si>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</si>
  <si>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</si>
  <si>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</si>
  <si>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</si>
  <si>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</si>
  <si>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</si>
  <si>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</si>
  <si>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</si>
  <si>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</si>
  <si>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</si>
  <si>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</si>
  <si>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</si>
  <si>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</si>
  <si>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</si>
  <si>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</si>
  <si>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</si>
  <si>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</si>
  <si>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</si>
  <si>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</si>
  <si>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</si>
  <si>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</si>
  <si>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</si>
  <si>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</si>
  <si>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</si>
  <si>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</si>
  <si>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</si>
  <si>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</si>
  <si>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</si>
  <si>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</si>
  <si>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</si>
  <si>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</si>
  <si>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</si>
  <si>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</si>
  <si>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</si>
  <si>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</si>
  <si>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</si>
  <si>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</si>
  <si>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</si>
  <si>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</si>
  <si>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</si>
  <si>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</si>
  <si>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</si>
  <si>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</si>
  <si>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</si>
  <si>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</si>
  <si>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</si>
  <si>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</si>
  <si>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</si>
  <si>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</si>
  <si>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</si>
  <si>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</si>
  <si>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</si>
  <si>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</si>
  <si>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</si>
  <si>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</si>
  <si>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</si>
  <si>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</si>
  <si>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</si>
  <si>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</si>
  <si>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</si>
  <si>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</si>
  <si>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</si>
  <si>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</si>
  <si>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</si>
  <si>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</si>
  <si>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</si>
  <si>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</si>
  <si>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</si>
  <si>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</si>
  <si>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</si>
  <si>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</si>
  <si>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</si>
  <si>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</si>
  <si>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</si>
  <si>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</si>
  <si>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</si>
  <si>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</si>
  <si>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</si>
  <si>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</si>
  <si>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</si>
  <si>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</si>
  <si>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</si>
  <si>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</si>
  <si>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</si>
  <si>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</si>
  <si>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</si>
  <si>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</si>
  <si>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</si>
  <si>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</si>
  <si>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</si>
  <si>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</si>
  <si>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</si>
  <si>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</si>
  <si>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</si>
  <si>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</si>
  <si>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</si>
  <si>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</si>
  <si>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</si>
  <si>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</si>
  <si>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</si>
  <si>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</si>
  <si>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</si>
  <si>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</si>
  <si>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</si>
  <si>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</si>
  <si>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</si>
  <si>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</si>
  <si>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</si>
  <si>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</si>
  <si>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</si>
  <si>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</si>
  <si>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</si>
  <si>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</si>
  <si>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</si>
  <si>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</si>
  <si>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</si>
  <si>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</si>
  <si>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</si>
  <si>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</si>
  <si>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</si>
  <si>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Глазунова Галина Васильевна</t>
  </si>
  <si>
    <t>Зам. директора по УПР</t>
  </si>
  <si>
    <t>glazunova_ktk@mail.ru</t>
  </si>
  <si>
    <t>8(8332) 62-91-67</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</si>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</sst>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cellStyleXfs>
  <cellXfs count="5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3" fillId="0" borderId="0" xfId="1" applyFont="1" applyAlignment="1">
      <alignment horizontal="right"/>
    </xf>
    <xf numFmtId="0" fontId="5" fillId="2" borderId="1" xfId="1" applyFont="1" applyFill="1" applyBorder="1" applyAlignment="1">
      <alignment horizontal="center" vertical="top" wrapText="1"/>
    </xf>
    <xf numFmtId="49" fontId="5" fillId="2" borderId="1" xfId="1" applyNumberFormat="1" applyFont="1" applyFill="1" applyBorder="1" applyAlignment="1">
      <alignment horizontal="center" vertical="top"/>
    </xf>
    <xf numFmtId="0" fontId="5" fillId="2" borderId="1" xfId="1" applyFont="1" applyFill="1" applyBorder="1" applyAlignment="1">
      <alignment vertical="top" wrapText="1"/>
    </xf>
    <xf numFmtId="1" fontId="5" fillId="2" borderId="1" xfId="1" applyNumberFormat="1" applyFont="1" applyFill="1" applyBorder="1" applyAlignment="1">
      <alignment horizontal="center" vertical="center"/>
    </xf>
    <xf numFmtId="0" fontId="5" fillId="2" borderId="1" xfId="1" applyFont="1" applyFill="1" applyBorder="1" applyAlignment="1">
      <alignment horizontal="center" vertical="center" wrapText="1"/>
    </xf>
    <xf numFmtId="0" fontId="3" fillId="0" borderId="1" xfId="1" applyFont="1" applyBorder="1" applyAlignment="1">
      <alignment horizontal="center" vertical="top" wrapText="1"/>
    </xf>
    <xf numFmtId="0" fontId="13" fillId="0" borderId="1" xfId="2" applyBorder="1" applyAlignment="1">
      <alignment horizontal="center" vertical="center" wrapText="1"/>
    </xf>
    <xf numFmtId="0" fontId="3" fillId="0" borderId="1" xfId="1" applyFont="1" applyBorder="1" applyAlignment="1">
      <alignment horizontal="center" vertical="center" wrapText="1"/>
    </xf>
    <xf numFmtId="0" fontId="2" fillId="2" borderId="0" xfId="0" applyFont="1" applyFill="1" applyAlignment="1">
      <alignment horizontal="center"/>
    </xf>
    <xf numFmtId="0" fontId="5" fillId="2" borderId="1" xfId="1" applyFont="1" applyFill="1" applyBorder="1" applyAlignment="1">
      <alignment horizontal="left" vertical="top" wrapText="1"/>
    </xf>
    <xf numFmtId="1" fontId="5" fillId="2" borderId="0" xfId="1" applyNumberFormat="1" applyFont="1" applyFill="1" applyBorder="1" applyAlignment="1">
      <alignment horizontal="left"/>
    </xf>
    <xf numFmtId="0" fontId="3" fillId="2" borderId="0" xfId="1" applyFont="1" applyFill="1"/>
    <xf numFmtId="1" fontId="5" fillId="2" borderId="0" xfId="1" applyNumberFormat="1" applyFont="1" applyFill="1" applyBorder="1" applyAlignment="1">
      <alignment vertical="top"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2" borderId="0" xfId="1" applyFont="1" applyFill="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1" fontId="5" fillId="2" borderId="0" xfId="1" applyNumberFormat="1" applyFont="1" applyFill="1" applyBorder="1" applyAlignment="1">
      <alignment horizontal="center" vertical="top"/>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lazunova_ktk@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3"/>
  <sheetViews>
    <sheetView tabSelected="1" topLeftCell="A37" zoomScale="85" zoomScaleNormal="85" workbookViewId="0">
      <selection activeCell="F41" sqref="F41"/>
    </sheetView>
  </sheetViews>
  <sheetFormatPr defaultColWidth="9.140625" defaultRowHeight="18.75" x14ac:dyDescent="0.3"/>
  <cols>
    <col min="1" max="1" width="19.140625" style="2" customWidth="1"/>
    <col min="2" max="2" width="19.42578125" style="2" customWidth="1"/>
    <col min="3" max="3" width="22.28515625"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1" t="s">
        <v>1338</v>
      </c>
    </row>
    <row r="2" spans="1:34" ht="20.25" x14ac:dyDescent="0.3">
      <c r="A2" s="7"/>
    </row>
    <row r="3" spans="1:34" ht="147.75" customHeight="1" x14ac:dyDescent="0.3">
      <c r="A3" s="50" t="s">
        <v>1339</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row>
    <row r="5" spans="1:34" s="3" customFormat="1" ht="42.75" customHeight="1" x14ac:dyDescent="0.25">
      <c r="A5" s="41" t="s">
        <v>1323</v>
      </c>
      <c r="B5" s="41" t="s">
        <v>1324</v>
      </c>
      <c r="C5" s="41" t="s">
        <v>1327</v>
      </c>
      <c r="D5" s="41" t="s">
        <v>1325</v>
      </c>
      <c r="E5" s="41" t="s">
        <v>8</v>
      </c>
      <c r="F5" s="41" t="s">
        <v>1326</v>
      </c>
      <c r="G5" s="54" t="s">
        <v>1343</v>
      </c>
      <c r="H5" s="44" t="s">
        <v>1342</v>
      </c>
      <c r="I5" s="45"/>
      <c r="J5" s="45"/>
      <c r="K5" s="45"/>
      <c r="L5" s="45"/>
      <c r="M5" s="45"/>
      <c r="N5" s="45"/>
      <c r="O5" s="45"/>
      <c r="P5" s="45"/>
      <c r="Q5" s="45"/>
      <c r="R5" s="45"/>
      <c r="S5" s="45"/>
      <c r="T5" s="45"/>
      <c r="U5" s="45"/>
      <c r="V5" s="45"/>
      <c r="W5" s="45"/>
      <c r="X5" s="45"/>
      <c r="Y5" s="45"/>
      <c r="Z5" s="45"/>
      <c r="AA5" s="45"/>
      <c r="AB5" s="45"/>
      <c r="AC5" s="45"/>
      <c r="AD5" s="45"/>
      <c r="AE5" s="45"/>
      <c r="AF5" s="46"/>
      <c r="AG5" s="52" t="s">
        <v>1337</v>
      </c>
      <c r="AH5" s="36" t="s">
        <v>1328</v>
      </c>
    </row>
    <row r="6" spans="1:34" s="3" customFormat="1" ht="51.75" customHeight="1" x14ac:dyDescent="0.25">
      <c r="A6" s="42"/>
      <c r="B6" s="42"/>
      <c r="C6" s="42"/>
      <c r="D6" s="42"/>
      <c r="E6" s="42"/>
      <c r="F6" s="42"/>
      <c r="G6" s="54"/>
      <c r="H6" s="38" t="s">
        <v>9</v>
      </c>
      <c r="I6" s="39"/>
      <c r="J6" s="39"/>
      <c r="K6" s="39"/>
      <c r="L6" s="39"/>
      <c r="M6" s="40"/>
      <c r="N6" s="47" t="s">
        <v>730</v>
      </c>
      <c r="O6" s="48"/>
      <c r="P6" s="49"/>
      <c r="Q6" s="47" t="s">
        <v>735</v>
      </c>
      <c r="R6" s="48"/>
      <c r="S6" s="48"/>
      <c r="T6" s="49"/>
      <c r="U6" s="38" t="s">
        <v>733</v>
      </c>
      <c r="V6" s="39"/>
      <c r="W6" s="39"/>
      <c r="X6" s="39"/>
      <c r="Y6" s="39"/>
      <c r="Z6" s="40"/>
      <c r="AA6" s="44" t="s">
        <v>1340</v>
      </c>
      <c r="AB6" s="45"/>
      <c r="AC6" s="45"/>
      <c r="AD6" s="45"/>
      <c r="AE6" s="45"/>
      <c r="AF6" s="45"/>
      <c r="AG6" s="53"/>
      <c r="AH6" s="36"/>
    </row>
    <row r="7" spans="1:34" s="4" customFormat="1" ht="255.75" customHeight="1" x14ac:dyDescent="0.25">
      <c r="A7" s="42"/>
      <c r="B7" s="42"/>
      <c r="C7" s="42"/>
      <c r="D7" s="43"/>
      <c r="E7" s="42"/>
      <c r="F7" s="42"/>
      <c r="G7" s="55"/>
      <c r="H7" s="8" t="s">
        <v>1331</v>
      </c>
      <c r="I7" s="17" t="s">
        <v>731</v>
      </c>
      <c r="J7" s="17" t="s">
        <v>737</v>
      </c>
      <c r="K7" s="8" t="s">
        <v>742</v>
      </c>
      <c r="L7" s="9" t="s">
        <v>1332</v>
      </c>
      <c r="M7" s="15" t="s">
        <v>691</v>
      </c>
      <c r="N7" s="12" t="s">
        <v>720</v>
      </c>
      <c r="O7" s="16" t="s">
        <v>726</v>
      </c>
      <c r="P7" s="15" t="s">
        <v>690</v>
      </c>
      <c r="Q7" s="15" t="s">
        <v>740</v>
      </c>
      <c r="R7" s="11" t="s">
        <v>732</v>
      </c>
      <c r="S7" s="11" t="s">
        <v>1333</v>
      </c>
      <c r="T7" s="18" t="s">
        <v>739</v>
      </c>
      <c r="U7" s="15" t="s">
        <v>727</v>
      </c>
      <c r="V7" s="15" t="s">
        <v>724</v>
      </c>
      <c r="W7" s="15" t="s">
        <v>1334</v>
      </c>
      <c r="X7" s="15" t="s">
        <v>1335</v>
      </c>
      <c r="Y7" s="15" t="s">
        <v>1336</v>
      </c>
      <c r="Z7" s="15" t="s">
        <v>1341</v>
      </c>
      <c r="AA7" s="13" t="s">
        <v>728</v>
      </c>
      <c r="AB7" s="13" t="s">
        <v>741</v>
      </c>
      <c r="AC7" s="13" t="s">
        <v>729</v>
      </c>
      <c r="AD7" s="13" t="s">
        <v>736</v>
      </c>
      <c r="AE7" s="14" t="s">
        <v>738</v>
      </c>
      <c r="AF7" s="13" t="s">
        <v>734</v>
      </c>
      <c r="AG7" s="53"/>
      <c r="AH7" s="36"/>
    </row>
    <row r="8" spans="1:34" s="4" customFormat="1" ht="18.75" customHeight="1" x14ac:dyDescent="0.25">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1329</v>
      </c>
    </row>
    <row r="9" spans="1:34" s="4" customFormat="1" ht="35.25" customHeight="1" x14ac:dyDescent="0.25">
      <c r="A9" s="22" t="s">
        <v>682</v>
      </c>
      <c r="B9" s="22" t="s">
        <v>619</v>
      </c>
      <c r="C9" s="30" t="s">
        <v>430</v>
      </c>
      <c r="D9" s="22" t="str">
        <f>VLOOKUP(C9,'Коды программ'!$A$2:$B$578,2,FALSE)</f>
        <v>Конструирование, моделирование и технология швейных изделии</v>
      </c>
      <c r="E9" s="23" t="s">
        <v>10</v>
      </c>
      <c r="F9" s="31" t="s">
        <v>721</v>
      </c>
      <c r="G9" s="25">
        <v>38</v>
      </c>
      <c r="H9" s="25">
        <v>29</v>
      </c>
      <c r="I9" s="25">
        <v>19</v>
      </c>
      <c r="J9" s="25">
        <v>10</v>
      </c>
      <c r="K9" s="25">
        <v>0</v>
      </c>
      <c r="L9" s="25">
        <v>3</v>
      </c>
      <c r="M9" s="25">
        <v>6</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6"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2" t="s">
        <v>682</v>
      </c>
      <c r="B10" s="22" t="s">
        <v>619</v>
      </c>
      <c r="C10" s="22" t="s">
        <v>430</v>
      </c>
      <c r="D10" s="22" t="str">
        <f>VLOOKUP(C10,'Коды программ'!$A$2:$B$578,2,FALSE)</f>
        <v>Конструирование, моделирование и технология швейных изделии</v>
      </c>
      <c r="E10" s="23" t="s">
        <v>11</v>
      </c>
      <c r="F10" s="24" t="s">
        <v>722</v>
      </c>
      <c r="G10" s="25">
        <v>0</v>
      </c>
      <c r="H10" s="25">
        <v>0</v>
      </c>
      <c r="I10" s="25" t="s">
        <v>1348</v>
      </c>
      <c r="J10" s="25">
        <v>0</v>
      </c>
      <c r="K10" s="25">
        <v>0</v>
      </c>
      <c r="L10" s="25">
        <v>0</v>
      </c>
      <c r="M10" s="25">
        <v>0</v>
      </c>
      <c r="N10" s="25">
        <v>0</v>
      </c>
      <c r="O10" s="25">
        <v>0</v>
      </c>
      <c r="P10" s="25">
        <v>0</v>
      </c>
      <c r="Q10" s="25">
        <v>0</v>
      </c>
      <c r="R10" s="25">
        <v>0</v>
      </c>
      <c r="S10" s="25">
        <v>0</v>
      </c>
      <c r="T10" s="25">
        <v>0</v>
      </c>
      <c r="U10" s="25">
        <v>0</v>
      </c>
      <c r="V10" s="25">
        <v>0</v>
      </c>
      <c r="W10" s="25">
        <v>0</v>
      </c>
      <c r="X10" s="25">
        <v>0</v>
      </c>
      <c r="Y10" s="25">
        <v>0</v>
      </c>
      <c r="Z10" s="25">
        <v>0</v>
      </c>
      <c r="AA10" s="25">
        <v>0</v>
      </c>
      <c r="AB10" s="25">
        <v>0</v>
      </c>
      <c r="AC10" s="25">
        <v>0</v>
      </c>
      <c r="AD10" s="25">
        <v>0</v>
      </c>
      <c r="AE10" s="25">
        <v>0</v>
      </c>
      <c r="AF10" s="25">
        <v>0</v>
      </c>
      <c r="AG10" s="25">
        <v>0</v>
      </c>
      <c r="AH10" s="26" t="str">
        <f t="shared" ref="AH10:AH12"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2" t="s">
        <v>682</v>
      </c>
      <c r="B11" s="22" t="s">
        <v>619</v>
      </c>
      <c r="C11" s="22" t="s">
        <v>430</v>
      </c>
      <c r="D11" s="22" t="str">
        <f>VLOOKUP(C11,'Коды программ'!$A$2:$B$578,2,FALSE)</f>
        <v>Конструирование, моделирование и технология швейных изделии</v>
      </c>
      <c r="E11" s="23" t="s">
        <v>12</v>
      </c>
      <c r="F11" s="24" t="s">
        <v>723</v>
      </c>
      <c r="G11" s="25">
        <v>0</v>
      </c>
      <c r="H11" s="25">
        <v>0</v>
      </c>
      <c r="I11" s="25">
        <v>0</v>
      </c>
      <c r="J11" s="25">
        <v>0</v>
      </c>
      <c r="K11" s="25">
        <v>0</v>
      </c>
      <c r="L11" s="25">
        <v>0</v>
      </c>
      <c r="M11" s="25">
        <v>0</v>
      </c>
      <c r="N11" s="25">
        <v>0</v>
      </c>
      <c r="O11" s="25">
        <v>0</v>
      </c>
      <c r="P11" s="25">
        <v>0</v>
      </c>
      <c r="Q11" s="25">
        <v>0</v>
      </c>
      <c r="R11" s="25">
        <v>0</v>
      </c>
      <c r="S11" s="25">
        <v>0</v>
      </c>
      <c r="T11" s="25">
        <v>0</v>
      </c>
      <c r="U11" s="25">
        <v>0</v>
      </c>
      <c r="V11" s="25">
        <v>0</v>
      </c>
      <c r="W11" s="25">
        <v>0</v>
      </c>
      <c r="X11" s="25">
        <v>0</v>
      </c>
      <c r="Y11" s="25">
        <v>0</v>
      </c>
      <c r="Z11" s="25">
        <v>0</v>
      </c>
      <c r="AA11" s="25">
        <v>0</v>
      </c>
      <c r="AB11" s="25">
        <v>0</v>
      </c>
      <c r="AC11" s="25">
        <v>0</v>
      </c>
      <c r="AD11" s="25">
        <v>0</v>
      </c>
      <c r="AE11" s="25">
        <v>0</v>
      </c>
      <c r="AF11" s="25">
        <v>0</v>
      </c>
      <c r="AG11" s="25">
        <v>0</v>
      </c>
      <c r="AH11" s="26" t="str">
        <f t="shared" si="0"/>
        <v>проверка пройдена</v>
      </c>
    </row>
    <row r="12" spans="1:34" s="4" customFormat="1" ht="36.75" customHeight="1" x14ac:dyDescent="0.25">
      <c r="A12" s="22" t="s">
        <v>682</v>
      </c>
      <c r="B12" s="22" t="s">
        <v>619</v>
      </c>
      <c r="C12" s="22" t="s">
        <v>430</v>
      </c>
      <c r="D12" s="22" t="str">
        <f>VLOOKUP(C12,'Коды программ'!$A$2:$B$578,2,FALSE)</f>
        <v>Конструирование, моделирование и технология швейных изделии</v>
      </c>
      <c r="E12" s="23" t="s">
        <v>13</v>
      </c>
      <c r="F12" s="24" t="s">
        <v>15</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6" t="str">
        <f t="shared" si="0"/>
        <v>проверка пройдена</v>
      </c>
    </row>
    <row r="13" spans="1:34" s="4" customFormat="1" ht="36.75" customHeight="1" x14ac:dyDescent="0.25">
      <c r="A13" s="22" t="s">
        <v>682</v>
      </c>
      <c r="B13" s="22" t="s">
        <v>619</v>
      </c>
      <c r="C13" s="22" t="s">
        <v>430</v>
      </c>
      <c r="D13" s="22" t="str">
        <f>VLOOKUP(C13,'Коды программ'!$A$2:$B$578,2,FALSE)</f>
        <v>Конструирование, моделирование и технология швейных изделии</v>
      </c>
      <c r="E13" s="23" t="s">
        <v>14</v>
      </c>
      <c r="F13" s="24" t="s">
        <v>18</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6" t="str">
        <f t="shared" ref="AH13:AH36" si="1">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4" customFormat="1" ht="36.75" customHeight="1" x14ac:dyDescent="0.25">
      <c r="A14" s="22" t="s">
        <v>682</v>
      </c>
      <c r="B14" s="22" t="s">
        <v>619</v>
      </c>
      <c r="C14" s="22" t="s">
        <v>498</v>
      </c>
      <c r="D14" s="22" t="str">
        <f>VLOOKUP(C14,'Коды программ'!$A$2:$B$578,2,FALSE)</f>
        <v>Коммерция (по отраслям)</v>
      </c>
      <c r="E14" s="23" t="s">
        <v>692</v>
      </c>
      <c r="F14" s="24" t="s">
        <v>721</v>
      </c>
      <c r="G14" s="25">
        <v>30</v>
      </c>
      <c r="H14" s="25">
        <v>24</v>
      </c>
      <c r="I14" s="25">
        <v>8</v>
      </c>
      <c r="J14" s="25">
        <v>8</v>
      </c>
      <c r="K14" s="25">
        <v>0</v>
      </c>
      <c r="L14" s="25">
        <v>0</v>
      </c>
      <c r="M14" s="25">
        <v>5</v>
      </c>
      <c r="N14" s="25">
        <v>1</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6" t="str">
        <f t="shared" si="1"/>
        <v>проверка пройдена</v>
      </c>
    </row>
    <row r="15" spans="1:34" s="4" customFormat="1" ht="36.75" customHeight="1" x14ac:dyDescent="0.25">
      <c r="A15" s="22" t="s">
        <v>682</v>
      </c>
      <c r="B15" s="22" t="s">
        <v>619</v>
      </c>
      <c r="C15" s="22" t="s">
        <v>498</v>
      </c>
      <c r="D15" s="22" t="str">
        <f>VLOOKUP(C15,'Коды программ'!$A$2:$B$578,2,FALSE)</f>
        <v>Коммерция (по отраслям)</v>
      </c>
      <c r="E15" s="23" t="s">
        <v>693</v>
      </c>
      <c r="F15" s="24" t="s">
        <v>722</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6" t="str">
        <f t="shared" si="1"/>
        <v>проверка пройдена</v>
      </c>
    </row>
    <row r="16" spans="1:34" s="4" customFormat="1" ht="36.75" customHeight="1" x14ac:dyDescent="0.25">
      <c r="A16" s="22" t="s">
        <v>682</v>
      </c>
      <c r="B16" s="22" t="s">
        <v>619</v>
      </c>
      <c r="C16" s="22" t="s">
        <v>498</v>
      </c>
      <c r="D16" s="22" t="str">
        <f>VLOOKUP(C16,'Коды программ'!$A$2:$B$578,2,FALSE)</f>
        <v>Коммерция (по отраслям)</v>
      </c>
      <c r="E16" s="23" t="s">
        <v>694</v>
      </c>
      <c r="F16" s="24" t="s">
        <v>723</v>
      </c>
      <c r="G16" s="25">
        <v>0</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5">
        <v>0</v>
      </c>
      <c r="AE16" s="25">
        <v>0</v>
      </c>
      <c r="AF16" s="25">
        <v>0</v>
      </c>
      <c r="AG16" s="25">
        <v>0</v>
      </c>
      <c r="AH16" s="26" t="str">
        <f t="shared" si="1"/>
        <v>проверка пройдена</v>
      </c>
    </row>
    <row r="17" spans="1:34" s="4" customFormat="1" ht="36.75" customHeight="1" x14ac:dyDescent="0.25">
      <c r="A17" s="22" t="s">
        <v>682</v>
      </c>
      <c r="B17" s="22" t="s">
        <v>619</v>
      </c>
      <c r="C17" s="22" t="s">
        <v>498</v>
      </c>
      <c r="D17" s="22" t="str">
        <f>VLOOKUP(C17,'Коды программ'!$A$2:$B$578,2,FALSE)</f>
        <v>Коммерция (по отраслям)</v>
      </c>
      <c r="E17" s="23" t="s">
        <v>695</v>
      </c>
      <c r="F17" s="24" t="s">
        <v>15</v>
      </c>
      <c r="G17" s="25">
        <v>1</v>
      </c>
      <c r="H17" s="25">
        <v>0</v>
      </c>
      <c r="I17" s="25">
        <v>0</v>
      </c>
      <c r="J17" s="25">
        <v>0</v>
      </c>
      <c r="K17" s="25">
        <v>0</v>
      </c>
      <c r="L17" s="25">
        <v>0</v>
      </c>
      <c r="M17" s="25">
        <v>1</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5">
        <v>0</v>
      </c>
      <c r="AE17" s="25">
        <v>0</v>
      </c>
      <c r="AF17" s="25">
        <v>0</v>
      </c>
      <c r="AG17" s="25">
        <v>0</v>
      </c>
      <c r="AH17" s="26" t="str">
        <f t="shared" si="1"/>
        <v>проверка пройдена</v>
      </c>
    </row>
    <row r="18" spans="1:34" s="4" customFormat="1" ht="36.75" customHeight="1" x14ac:dyDescent="0.25">
      <c r="A18" s="22" t="s">
        <v>682</v>
      </c>
      <c r="B18" s="22" t="s">
        <v>619</v>
      </c>
      <c r="C18" s="22" t="s">
        <v>498</v>
      </c>
      <c r="D18" s="22" t="str">
        <f>VLOOKUP(C18,'Коды программ'!$A$2:$B$578,2,FALSE)</f>
        <v>Коммерция (по отраслям)</v>
      </c>
      <c r="E18" s="23" t="s">
        <v>696</v>
      </c>
      <c r="F18" s="24" t="s">
        <v>18</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6" t="str">
        <f t="shared" si="1"/>
        <v>проверка пройдена</v>
      </c>
    </row>
    <row r="19" spans="1:34" s="4" customFormat="1" ht="36.75" customHeight="1" x14ac:dyDescent="0.25">
      <c r="A19" s="22" t="s">
        <v>682</v>
      </c>
      <c r="B19" s="22" t="s">
        <v>619</v>
      </c>
      <c r="C19" s="22" t="s">
        <v>529</v>
      </c>
      <c r="D19" s="22" t="str">
        <f>VLOOKUP(C19,'Коды программ'!$A$2:$B$578,2,FALSE)</f>
        <v>Туризм</v>
      </c>
      <c r="E19" s="23" t="s">
        <v>697</v>
      </c>
      <c r="F19" s="24" t="s">
        <v>721</v>
      </c>
      <c r="G19" s="25">
        <v>18</v>
      </c>
      <c r="H19" s="25">
        <v>16</v>
      </c>
      <c r="I19" s="25">
        <v>14</v>
      </c>
      <c r="J19" s="25">
        <v>0</v>
      </c>
      <c r="K19" s="25">
        <v>0</v>
      </c>
      <c r="L19" s="25">
        <v>0</v>
      </c>
      <c r="M19" s="25">
        <v>2</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6" t="str">
        <f t="shared" si="1"/>
        <v>проверка пройдена</v>
      </c>
    </row>
    <row r="20" spans="1:34" s="4" customFormat="1" ht="36.75" customHeight="1" x14ac:dyDescent="0.25">
      <c r="A20" s="22" t="s">
        <v>682</v>
      </c>
      <c r="B20" s="22" t="s">
        <v>619</v>
      </c>
      <c r="C20" s="22" t="s">
        <v>529</v>
      </c>
      <c r="D20" s="22" t="str">
        <f>VLOOKUP(C20,'Коды программ'!$A$2:$B$578,2,FALSE)</f>
        <v>Туризм</v>
      </c>
      <c r="E20" s="23" t="s">
        <v>698</v>
      </c>
      <c r="F20" s="24" t="s">
        <v>722</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6" t="str">
        <f t="shared" si="1"/>
        <v>проверка пройдена</v>
      </c>
    </row>
    <row r="21" spans="1:34" s="4" customFormat="1" ht="36.75" customHeight="1" x14ac:dyDescent="0.25">
      <c r="A21" s="22" t="s">
        <v>682</v>
      </c>
      <c r="B21" s="22" t="s">
        <v>619</v>
      </c>
      <c r="C21" s="22" t="s">
        <v>529</v>
      </c>
      <c r="D21" s="22" t="str">
        <f>VLOOKUP(C21,'Коды программ'!$A$2:$B$578,2,FALSE)</f>
        <v>Туризм</v>
      </c>
      <c r="E21" s="23" t="s">
        <v>699</v>
      </c>
      <c r="F21" s="24" t="s">
        <v>723</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6" t="str">
        <f t="shared" si="1"/>
        <v>проверка пройдена</v>
      </c>
    </row>
    <row r="22" spans="1:34" s="4" customFormat="1" ht="36.75" customHeight="1" x14ac:dyDescent="0.25">
      <c r="A22" s="22" t="s">
        <v>682</v>
      </c>
      <c r="B22" s="22" t="s">
        <v>619</v>
      </c>
      <c r="C22" s="22" t="s">
        <v>529</v>
      </c>
      <c r="D22" s="22" t="str">
        <f>VLOOKUP(C22,'Коды программ'!$A$2:$B$578,2,FALSE)</f>
        <v>Туризм</v>
      </c>
      <c r="E22" s="23" t="s">
        <v>700</v>
      </c>
      <c r="F22" s="24" t="s">
        <v>15</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c r="AF22" s="25">
        <v>0</v>
      </c>
      <c r="AG22" s="25">
        <v>0</v>
      </c>
      <c r="AH22" s="26" t="str">
        <f t="shared" si="1"/>
        <v>проверка пройдена</v>
      </c>
    </row>
    <row r="23" spans="1:34" s="4" customFormat="1" ht="36.75" customHeight="1" x14ac:dyDescent="0.25">
      <c r="A23" s="22" t="s">
        <v>682</v>
      </c>
      <c r="B23" s="22" t="s">
        <v>619</v>
      </c>
      <c r="C23" s="22" t="s">
        <v>529</v>
      </c>
      <c r="D23" s="22" t="str">
        <f>VLOOKUP(C23,'Коды программ'!$A$2:$B$578,2,FALSE)</f>
        <v>Туризм</v>
      </c>
      <c r="E23" s="23" t="s">
        <v>701</v>
      </c>
      <c r="F23" s="24" t="s">
        <v>18</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6" t="str">
        <f t="shared" si="1"/>
        <v>проверка пройдена</v>
      </c>
    </row>
    <row r="24" spans="1:34" s="4" customFormat="1" ht="36.75" customHeight="1" x14ac:dyDescent="0.25">
      <c r="A24" s="22" t="s">
        <v>682</v>
      </c>
      <c r="B24" s="22" t="s">
        <v>619</v>
      </c>
      <c r="C24" s="22" t="s">
        <v>585</v>
      </c>
      <c r="D24" s="22" t="str">
        <f>VLOOKUP(C24,'Коды программ'!$A$2:$B$578,2,FALSE)</f>
        <v>Дизайн (по отраслям)</v>
      </c>
      <c r="E24" s="23" t="s">
        <v>702</v>
      </c>
      <c r="F24" s="24" t="s">
        <v>721</v>
      </c>
      <c r="G24" s="25">
        <v>12</v>
      </c>
      <c r="H24" s="25">
        <v>11</v>
      </c>
      <c r="I24" s="25">
        <v>9</v>
      </c>
      <c r="J24" s="25">
        <v>0</v>
      </c>
      <c r="K24" s="25">
        <v>0</v>
      </c>
      <c r="L24" s="25">
        <v>1</v>
      </c>
      <c r="M24" s="25">
        <v>0</v>
      </c>
      <c r="N24" s="25">
        <v>0</v>
      </c>
      <c r="O24" s="25">
        <v>0</v>
      </c>
      <c r="P24" s="25">
        <v>0</v>
      </c>
      <c r="Q24" s="25">
        <v>0</v>
      </c>
      <c r="R24" s="25">
        <v>0</v>
      </c>
      <c r="S24" s="25">
        <v>0</v>
      </c>
      <c r="T24" s="25">
        <v>0</v>
      </c>
      <c r="U24" s="25">
        <v>0</v>
      </c>
      <c r="V24" s="25">
        <v>0</v>
      </c>
      <c r="W24" s="25">
        <v>0</v>
      </c>
      <c r="X24" s="25">
        <v>0</v>
      </c>
      <c r="Y24" s="25">
        <v>0</v>
      </c>
      <c r="Z24" s="25">
        <v>0</v>
      </c>
      <c r="AA24" s="25">
        <v>0</v>
      </c>
      <c r="AB24" s="25">
        <v>0</v>
      </c>
      <c r="AC24" s="25">
        <v>0</v>
      </c>
      <c r="AD24" s="25">
        <v>0</v>
      </c>
      <c r="AE24" s="25">
        <v>0</v>
      </c>
      <c r="AF24" s="25">
        <v>0</v>
      </c>
      <c r="AG24" s="25">
        <v>0</v>
      </c>
      <c r="AH24" s="26" t="str">
        <f t="shared" si="1"/>
        <v>проверка пройдена</v>
      </c>
    </row>
    <row r="25" spans="1:34" s="4" customFormat="1" ht="36.75" customHeight="1" x14ac:dyDescent="0.25">
      <c r="A25" s="22" t="s">
        <v>682</v>
      </c>
      <c r="B25" s="22" t="s">
        <v>619</v>
      </c>
      <c r="C25" s="22" t="s">
        <v>585</v>
      </c>
      <c r="D25" s="22" t="str">
        <f>VLOOKUP(C25,'Коды программ'!$A$2:$B$578,2,FALSE)</f>
        <v>Дизайн (по отраслям)</v>
      </c>
      <c r="E25" s="23" t="s">
        <v>703</v>
      </c>
      <c r="F25" s="24" t="s">
        <v>722</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6" t="str">
        <f t="shared" si="1"/>
        <v>проверка пройдена</v>
      </c>
    </row>
    <row r="26" spans="1:34" s="4" customFormat="1" ht="36.75" customHeight="1" x14ac:dyDescent="0.25">
      <c r="A26" s="22" t="s">
        <v>682</v>
      </c>
      <c r="B26" s="22" t="s">
        <v>619</v>
      </c>
      <c r="C26" s="22" t="s">
        <v>585</v>
      </c>
      <c r="D26" s="22" t="str">
        <f>VLOOKUP(C26,'Коды программ'!$A$2:$B$578,2,FALSE)</f>
        <v>Дизайн (по отраслям)</v>
      </c>
      <c r="E26" s="23" t="s">
        <v>704</v>
      </c>
      <c r="F26" s="24" t="s">
        <v>723</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6" t="str">
        <f t="shared" si="1"/>
        <v>проверка пройдена</v>
      </c>
    </row>
    <row r="27" spans="1:34" s="4" customFormat="1" ht="36.75" customHeight="1" x14ac:dyDescent="0.25">
      <c r="A27" s="22" t="s">
        <v>682</v>
      </c>
      <c r="B27" s="22" t="s">
        <v>619</v>
      </c>
      <c r="C27" s="22" t="s">
        <v>585</v>
      </c>
      <c r="D27" s="22" t="str">
        <f>VLOOKUP(C27,'Коды программ'!$A$2:$B$578,2,FALSE)</f>
        <v>Дизайн (по отраслям)</v>
      </c>
      <c r="E27" s="23" t="s">
        <v>705</v>
      </c>
      <c r="F27" s="24" t="s">
        <v>15</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6" t="str">
        <f t="shared" si="1"/>
        <v>проверка пройдена</v>
      </c>
    </row>
    <row r="28" spans="1:34" s="4" customFormat="1" ht="36.75" customHeight="1" x14ac:dyDescent="0.25">
      <c r="A28" s="22" t="s">
        <v>682</v>
      </c>
      <c r="B28" s="22" t="s">
        <v>619</v>
      </c>
      <c r="C28" s="22" t="s">
        <v>585</v>
      </c>
      <c r="D28" s="22" t="str">
        <f>VLOOKUP(C28,'Коды программ'!$A$2:$B$578,2,FALSE)</f>
        <v>Дизайн (по отраслям)</v>
      </c>
      <c r="E28" s="23" t="s">
        <v>706</v>
      </c>
      <c r="F28" s="24" t="s">
        <v>18</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6" t="str">
        <f t="shared" si="1"/>
        <v>проверка пройдена</v>
      </c>
    </row>
    <row r="29" spans="1:34" s="4" customFormat="1" ht="36.75" customHeight="1" x14ac:dyDescent="0.25">
      <c r="A29" s="22" t="s">
        <v>682</v>
      </c>
      <c r="B29" s="22" t="s">
        <v>619</v>
      </c>
      <c r="C29" s="22" t="s">
        <v>512</v>
      </c>
      <c r="D29" s="22" t="str">
        <f>VLOOKUP(C29,'Коды программ'!$A$2:$B$578,2,FALSE)</f>
        <v>Парикмахер</v>
      </c>
      <c r="E29" s="23" t="s">
        <v>707</v>
      </c>
      <c r="F29" s="24" t="s">
        <v>721</v>
      </c>
      <c r="G29" s="25">
        <v>20</v>
      </c>
      <c r="H29" s="25">
        <v>17</v>
      </c>
      <c r="I29" s="25">
        <v>14</v>
      </c>
      <c r="J29" s="25">
        <v>0</v>
      </c>
      <c r="K29" s="25">
        <v>0</v>
      </c>
      <c r="L29" s="25">
        <v>1</v>
      </c>
      <c r="M29" s="25">
        <v>2</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6" t="str">
        <f t="shared" si="1"/>
        <v>проверка пройдена</v>
      </c>
    </row>
    <row r="30" spans="1:34" s="4" customFormat="1" ht="36.75" customHeight="1" x14ac:dyDescent="0.25">
      <c r="A30" s="22" t="s">
        <v>682</v>
      </c>
      <c r="B30" s="22" t="s">
        <v>619</v>
      </c>
      <c r="C30" s="22" t="s">
        <v>512</v>
      </c>
      <c r="D30" s="22" t="str">
        <f>VLOOKUP(C30,'Коды программ'!$A$2:$B$578,2,FALSE)</f>
        <v>Парикмахер</v>
      </c>
      <c r="E30" s="23" t="s">
        <v>708</v>
      </c>
      <c r="F30" s="24" t="s">
        <v>722</v>
      </c>
      <c r="G30" s="25">
        <v>0</v>
      </c>
      <c r="H30" s="25">
        <v>0</v>
      </c>
      <c r="I30" s="25">
        <v>0</v>
      </c>
      <c r="J30" s="25">
        <v>0</v>
      </c>
      <c r="K30" s="25">
        <v>0</v>
      </c>
      <c r="L30" s="25">
        <v>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6" t="str">
        <f t="shared" si="1"/>
        <v>проверка пройдена</v>
      </c>
    </row>
    <row r="31" spans="1:34" s="4" customFormat="1" ht="36.75" customHeight="1" x14ac:dyDescent="0.25">
      <c r="A31" s="22" t="s">
        <v>682</v>
      </c>
      <c r="B31" s="22" t="s">
        <v>619</v>
      </c>
      <c r="C31" s="22" t="s">
        <v>512</v>
      </c>
      <c r="D31" s="22" t="str">
        <f>VLOOKUP(C31,'Коды программ'!$A$2:$B$578,2,FALSE)</f>
        <v>Парикмахер</v>
      </c>
      <c r="E31" s="23" t="s">
        <v>709</v>
      </c>
      <c r="F31" s="24" t="s">
        <v>723</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6" t="str">
        <f t="shared" si="1"/>
        <v>проверка пройдена</v>
      </c>
    </row>
    <row r="32" spans="1:34" s="4" customFormat="1" ht="36.75" customHeight="1" x14ac:dyDescent="0.25">
      <c r="A32" s="22" t="s">
        <v>682</v>
      </c>
      <c r="B32" s="22" t="s">
        <v>619</v>
      </c>
      <c r="C32" s="22" t="s">
        <v>512</v>
      </c>
      <c r="D32" s="22" t="str">
        <f>VLOOKUP(C32,'Коды программ'!$A$2:$B$578,2,FALSE)</f>
        <v>Парикмахер</v>
      </c>
      <c r="E32" s="23" t="s">
        <v>710</v>
      </c>
      <c r="F32" s="24" t="s">
        <v>15</v>
      </c>
      <c r="G32" s="25">
        <v>1</v>
      </c>
      <c r="H32" s="25">
        <v>0</v>
      </c>
      <c r="I32" s="25">
        <v>0</v>
      </c>
      <c r="J32" s="25">
        <v>0</v>
      </c>
      <c r="K32" s="25">
        <v>0</v>
      </c>
      <c r="L32" s="25">
        <v>0</v>
      </c>
      <c r="M32" s="25">
        <v>1</v>
      </c>
      <c r="N32" s="25">
        <v>0</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6" t="str">
        <f t="shared" si="1"/>
        <v>проверка пройдена</v>
      </c>
    </row>
    <row r="33" spans="1:34" s="4" customFormat="1" ht="36.75" customHeight="1" x14ac:dyDescent="0.25">
      <c r="A33" s="22" t="s">
        <v>682</v>
      </c>
      <c r="B33" s="22" t="s">
        <v>619</v>
      </c>
      <c r="C33" s="22" t="s">
        <v>512</v>
      </c>
      <c r="D33" s="22" t="str">
        <f>VLOOKUP(C33,'Коды программ'!$A$2:$B$578,2,FALSE)</f>
        <v>Парикмахер</v>
      </c>
      <c r="E33" s="23" t="s">
        <v>711</v>
      </c>
      <c r="F33" s="24" t="s">
        <v>18</v>
      </c>
      <c r="G33" s="25">
        <v>0</v>
      </c>
      <c r="H33" s="25">
        <v>0</v>
      </c>
      <c r="I33" s="25">
        <v>0</v>
      </c>
      <c r="J33" s="25">
        <v>0</v>
      </c>
      <c r="K33" s="25">
        <v>0</v>
      </c>
      <c r="L33" s="25">
        <v>0</v>
      </c>
      <c r="M33" s="25">
        <v>0</v>
      </c>
      <c r="N33" s="25">
        <v>0</v>
      </c>
      <c r="O33" s="25">
        <v>0</v>
      </c>
      <c r="P33" s="25">
        <v>0</v>
      </c>
      <c r="Q33" s="25">
        <v>0</v>
      </c>
      <c r="R33" s="25">
        <v>0</v>
      </c>
      <c r="S33" s="25">
        <v>0</v>
      </c>
      <c r="T33" s="25">
        <v>0</v>
      </c>
      <c r="U33" s="25">
        <v>0</v>
      </c>
      <c r="V33" s="25">
        <v>0</v>
      </c>
      <c r="W33" s="25">
        <v>0</v>
      </c>
      <c r="X33" s="25">
        <v>0</v>
      </c>
      <c r="Y33" s="25">
        <v>0</v>
      </c>
      <c r="Z33" s="25">
        <v>0</v>
      </c>
      <c r="AA33" s="25">
        <v>0</v>
      </c>
      <c r="AB33" s="25">
        <v>0</v>
      </c>
      <c r="AC33" s="25">
        <v>0</v>
      </c>
      <c r="AD33" s="25">
        <v>0</v>
      </c>
      <c r="AE33" s="25">
        <v>0</v>
      </c>
      <c r="AF33" s="25">
        <v>0</v>
      </c>
      <c r="AG33" s="25">
        <v>0</v>
      </c>
      <c r="AH33" s="26" t="str">
        <f t="shared" si="1"/>
        <v>проверка пройдена</v>
      </c>
    </row>
    <row r="34" spans="1:34" s="4" customFormat="1" ht="36.75" customHeight="1" x14ac:dyDescent="0.25">
      <c r="A34" s="22" t="s">
        <v>682</v>
      </c>
      <c r="B34" s="22" t="s">
        <v>619</v>
      </c>
      <c r="C34" s="22" t="s">
        <v>401</v>
      </c>
      <c r="D34" s="22" t="str">
        <f>VLOOKUP(C34,'Коды программ'!$A$2:$B$578,2,FALSE)</f>
        <v>Закройщик</v>
      </c>
      <c r="E34" s="23" t="s">
        <v>712</v>
      </c>
      <c r="F34" s="24" t="s">
        <v>721</v>
      </c>
      <c r="G34" s="25">
        <v>13</v>
      </c>
      <c r="H34" s="25">
        <v>8</v>
      </c>
      <c r="I34" s="25">
        <v>2</v>
      </c>
      <c r="J34" s="25">
        <v>0</v>
      </c>
      <c r="K34" s="25">
        <v>0</v>
      </c>
      <c r="L34" s="25">
        <v>1</v>
      </c>
      <c r="M34" s="25">
        <v>3</v>
      </c>
      <c r="N34" s="25">
        <v>0</v>
      </c>
      <c r="O34" s="25">
        <v>0</v>
      </c>
      <c r="P34" s="25">
        <v>0</v>
      </c>
      <c r="Q34" s="25">
        <v>0</v>
      </c>
      <c r="R34" s="25">
        <v>1</v>
      </c>
      <c r="S34" s="25">
        <v>0</v>
      </c>
      <c r="T34" s="25">
        <v>0</v>
      </c>
      <c r="U34" s="25">
        <v>0</v>
      </c>
      <c r="V34" s="25">
        <v>0</v>
      </c>
      <c r="W34" s="25">
        <v>0</v>
      </c>
      <c r="X34" s="25">
        <v>0</v>
      </c>
      <c r="Y34" s="25">
        <v>0</v>
      </c>
      <c r="Z34" s="25">
        <v>0</v>
      </c>
      <c r="AA34" s="25">
        <v>0</v>
      </c>
      <c r="AB34" s="25">
        <v>0</v>
      </c>
      <c r="AC34" s="25">
        <v>0</v>
      </c>
      <c r="AD34" s="25">
        <v>0</v>
      </c>
      <c r="AE34" s="25">
        <v>0</v>
      </c>
      <c r="AF34" s="25">
        <v>0</v>
      </c>
      <c r="AG34" s="25">
        <v>0</v>
      </c>
      <c r="AH34" s="26" t="str">
        <f t="shared" si="1"/>
        <v>проверка пройдена</v>
      </c>
    </row>
    <row r="35" spans="1:34" s="4" customFormat="1" ht="32.25" customHeight="1" x14ac:dyDescent="0.25">
      <c r="A35" s="22" t="s">
        <v>682</v>
      </c>
      <c r="B35" s="22" t="s">
        <v>619</v>
      </c>
      <c r="C35" s="22" t="s">
        <v>401</v>
      </c>
      <c r="D35" s="22" t="str">
        <f>VLOOKUP(C35,'Коды программ'!$A$2:$B$578,2,FALSE)</f>
        <v>Закройщик</v>
      </c>
      <c r="E35" s="23" t="s">
        <v>713</v>
      </c>
      <c r="F35" s="24" t="s">
        <v>722</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v>0</v>
      </c>
      <c r="AH35" s="26" t="str">
        <f t="shared" si="1"/>
        <v>проверка пройдена</v>
      </c>
    </row>
    <row r="36" spans="1:34" s="4" customFormat="1" ht="36.75" customHeight="1" x14ac:dyDescent="0.25">
      <c r="A36" s="22" t="s">
        <v>682</v>
      </c>
      <c r="B36" s="22" t="s">
        <v>619</v>
      </c>
      <c r="C36" s="22" t="s">
        <v>401</v>
      </c>
      <c r="D36" s="22" t="str">
        <f>VLOOKUP(C36,'Коды программ'!$A$2:$B$578,2,FALSE)</f>
        <v>Закройщик</v>
      </c>
      <c r="E36" s="23" t="s">
        <v>714</v>
      </c>
      <c r="F36" s="24" t="s">
        <v>723</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0</v>
      </c>
      <c r="X36" s="25">
        <v>0</v>
      </c>
      <c r="Y36" s="25">
        <v>0</v>
      </c>
      <c r="Z36" s="25">
        <v>0</v>
      </c>
      <c r="AA36" s="25">
        <v>0</v>
      </c>
      <c r="AB36" s="25">
        <v>0</v>
      </c>
      <c r="AC36" s="25">
        <v>0</v>
      </c>
      <c r="AD36" s="25">
        <v>0</v>
      </c>
      <c r="AE36" s="25">
        <v>0</v>
      </c>
      <c r="AF36" s="25">
        <v>0</v>
      </c>
      <c r="AG36" s="25">
        <v>0</v>
      </c>
      <c r="AH36" s="26" t="str">
        <f t="shared" si="1"/>
        <v>проверка пройдена</v>
      </c>
    </row>
    <row r="37" spans="1:34" s="4" customFormat="1" ht="31.5" customHeight="1" x14ac:dyDescent="0.25">
      <c r="A37" s="22" t="s">
        <v>682</v>
      </c>
      <c r="B37" s="22" t="s">
        <v>619</v>
      </c>
      <c r="C37" s="22" t="s">
        <v>401</v>
      </c>
      <c r="D37" s="22" t="str">
        <f>VLOOKUP(C37,'Коды программ'!$A$2:$B$578,2,FALSE)</f>
        <v>Закройщик</v>
      </c>
      <c r="E37" s="23" t="s">
        <v>715</v>
      </c>
      <c r="F37" s="24" t="s">
        <v>15</v>
      </c>
      <c r="G37" s="25">
        <v>0</v>
      </c>
      <c r="H37" s="25">
        <v>0</v>
      </c>
      <c r="I37" s="25">
        <v>0</v>
      </c>
      <c r="J37" s="25">
        <v>0</v>
      </c>
      <c r="K37" s="25">
        <v>0</v>
      </c>
      <c r="L37" s="25">
        <v>0</v>
      </c>
      <c r="M37" s="25">
        <v>0</v>
      </c>
      <c r="N37" s="25">
        <v>0</v>
      </c>
      <c r="O37" s="25">
        <v>0</v>
      </c>
      <c r="P37" s="25">
        <v>0</v>
      </c>
      <c r="Q37" s="25">
        <v>0</v>
      </c>
      <c r="R37" s="25">
        <v>0</v>
      </c>
      <c r="S37" s="25">
        <v>0</v>
      </c>
      <c r="T37" s="25">
        <v>0</v>
      </c>
      <c r="U37" s="25">
        <v>0</v>
      </c>
      <c r="V37" s="25">
        <v>0</v>
      </c>
      <c r="W37" s="25">
        <v>0</v>
      </c>
      <c r="X37" s="25">
        <v>0</v>
      </c>
      <c r="Y37" s="25">
        <v>0</v>
      </c>
      <c r="Z37" s="25">
        <v>0</v>
      </c>
      <c r="AA37" s="25">
        <v>0</v>
      </c>
      <c r="AB37" s="25">
        <v>0</v>
      </c>
      <c r="AC37" s="25">
        <v>0</v>
      </c>
      <c r="AD37" s="25">
        <v>0</v>
      </c>
      <c r="AE37" s="25">
        <v>0</v>
      </c>
      <c r="AF37" s="25">
        <v>0</v>
      </c>
      <c r="AG37" s="25">
        <v>0</v>
      </c>
      <c r="AH37" s="26" t="str">
        <f t="shared" ref="AH37:AH38" si="2">IF(G37=H37+K37+L37+M37+N37+O37+P37+Q37+R37+S37+T37+U37+V37+W37+X37+Y37+Z37+AA37+AB37+AC37+AD37+AE37+AF37,"проверка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8" spans="1:34" s="4" customFormat="1" ht="27" customHeight="1" x14ac:dyDescent="0.25">
      <c r="A38" s="22" t="s">
        <v>682</v>
      </c>
      <c r="B38" s="22" t="s">
        <v>619</v>
      </c>
      <c r="C38" s="22" t="s">
        <v>401</v>
      </c>
      <c r="D38" s="22" t="str">
        <f>VLOOKUP(C38,'Коды программ'!$A$2:$B$578,2,FALSE)</f>
        <v>Закройщик</v>
      </c>
      <c r="E38" s="23" t="s">
        <v>716</v>
      </c>
      <c r="F38" s="24" t="s">
        <v>18</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25">
        <v>0</v>
      </c>
      <c r="AE38" s="25">
        <v>0</v>
      </c>
      <c r="AF38" s="25">
        <v>0</v>
      </c>
      <c r="AG38" s="25">
        <v>0</v>
      </c>
      <c r="AH38" s="26" t="str">
        <f t="shared" si="2"/>
        <v>проверка пройдена</v>
      </c>
    </row>
    <row r="39" spans="1:34" ht="64.5" customHeight="1" x14ac:dyDescent="0.3">
      <c r="A39" s="37" t="s">
        <v>725</v>
      </c>
      <c r="B39" s="37"/>
      <c r="C39" s="37"/>
      <c r="D39" s="37"/>
      <c r="E39" s="37"/>
      <c r="F39" s="37"/>
      <c r="G39" s="34">
        <f>SUM(G9:G38)</f>
        <v>133</v>
      </c>
      <c r="H39" s="34">
        <f>SUM(H9:H38)</f>
        <v>105</v>
      </c>
      <c r="I39" s="34">
        <f>SUM(I9:I38)</f>
        <v>66</v>
      </c>
      <c r="J39" s="34">
        <f>SUM(J9:J38)</f>
        <v>18</v>
      </c>
      <c r="K39" s="34">
        <f>SUM(K9:K38)</f>
        <v>0</v>
      </c>
      <c r="L39" s="34">
        <f>SUM(L9:L38)</f>
        <v>6</v>
      </c>
      <c r="M39" s="34">
        <f>SUM(M9:M38)</f>
        <v>20</v>
      </c>
      <c r="N39" s="34">
        <f>SUM(N9:N38)</f>
        <v>1</v>
      </c>
      <c r="O39" s="34">
        <f>SUM(O9:O38)</f>
        <v>0</v>
      </c>
      <c r="P39" s="34">
        <f>SUM(P9:P38)</f>
        <v>0</v>
      </c>
      <c r="Q39" s="34">
        <f>SUM(Q9:Q38)</f>
        <v>0</v>
      </c>
      <c r="R39" s="34">
        <f>SUM(R9:R38)</f>
        <v>1</v>
      </c>
      <c r="S39" s="34">
        <f>SUM(S9:S38)</f>
        <v>0</v>
      </c>
      <c r="T39" s="34">
        <f>SUM(T9:T38)</f>
        <v>0</v>
      </c>
      <c r="U39" s="34">
        <f>SUM(U9:U38)</f>
        <v>0</v>
      </c>
      <c r="V39" s="34">
        <f>SUM(V9:V38)</f>
        <v>0</v>
      </c>
      <c r="W39" s="32">
        <f>SUM(W9:W38)</f>
        <v>0</v>
      </c>
      <c r="X39" s="32">
        <f>SUM(X9:X38)</f>
        <v>0</v>
      </c>
      <c r="Y39" s="32">
        <f>SUM(Y9:Y38)</f>
        <v>0</v>
      </c>
      <c r="Z39" s="32">
        <f>SUM(Z9:Z38)</f>
        <v>0</v>
      </c>
      <c r="AA39" s="32">
        <f>SUM(AA9:AA38)</f>
        <v>0</v>
      </c>
      <c r="AB39" s="32">
        <f>SUM(AB9:AB38)</f>
        <v>0</v>
      </c>
      <c r="AC39" s="32">
        <f>SUM(AC9:AC38)</f>
        <v>0</v>
      </c>
      <c r="AD39" s="32">
        <f>SUM(AD9:AD38)</f>
        <v>0</v>
      </c>
      <c r="AE39" s="32">
        <f>SUM(AE9:AE38)</f>
        <v>0</v>
      </c>
      <c r="AF39" s="32">
        <f>SUM(AF9:AF38)</f>
        <v>0</v>
      </c>
      <c r="AG39" s="56">
        <f>SUM(AG9:AG38)</f>
        <v>0</v>
      </c>
      <c r="AH39" s="33"/>
    </row>
    <row r="41" spans="1:34" ht="137.25" customHeight="1" x14ac:dyDescent="0.3">
      <c r="A41" s="35" t="s">
        <v>1330</v>
      </c>
      <c r="B41" s="35"/>
      <c r="C41" s="35"/>
      <c r="D41" s="35"/>
    </row>
    <row r="42" spans="1:34" ht="40.5" x14ac:dyDescent="0.3">
      <c r="A42" s="19" t="s">
        <v>1319</v>
      </c>
      <c r="B42" s="19" t="s">
        <v>1320</v>
      </c>
      <c r="C42" s="19" t="s">
        <v>1321</v>
      </c>
      <c r="D42" s="19" t="s">
        <v>1322</v>
      </c>
      <c r="K42" s="10"/>
    </row>
    <row r="43" spans="1:34" ht="55.5" customHeight="1" x14ac:dyDescent="0.3">
      <c r="A43" s="20" t="s">
        <v>1344</v>
      </c>
      <c r="B43" s="27" t="s">
        <v>1345</v>
      </c>
      <c r="C43" s="28" t="s">
        <v>1346</v>
      </c>
      <c r="D43" s="29" t="s">
        <v>1347</v>
      </c>
    </row>
  </sheetData>
  <mergeCells count="18">
    <mergeCell ref="A3:AG3"/>
    <mergeCell ref="AG5:AG7"/>
    <mergeCell ref="A5:A7"/>
    <mergeCell ref="B5:B7"/>
    <mergeCell ref="F5:F7"/>
    <mergeCell ref="E5:E7"/>
    <mergeCell ref="G5:G7"/>
    <mergeCell ref="C5:C7"/>
    <mergeCell ref="AA6:AF6"/>
    <mergeCell ref="N6:P6"/>
    <mergeCell ref="U6:Z6"/>
    <mergeCell ref="A41:D41"/>
    <mergeCell ref="AH5:AH7"/>
    <mergeCell ref="A39:F39"/>
    <mergeCell ref="H6:M6"/>
    <mergeCell ref="D5:D7"/>
    <mergeCell ref="H5:AF5"/>
    <mergeCell ref="Q6:T6"/>
  </mergeCells>
  <hyperlinks>
    <hyperlink ref="C43" r:id="rId1"/>
  </hyperlinks>
  <pageMargins left="0.23622047244094491" right="0.23622047244094491" top="0.74803149606299213" bottom="0.74803149606299213" header="0.31496062992125984" footer="0.31496062992125984"/>
  <pageSetup paperSize="9" scale="19" fitToHeight="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C9:C38</xm:sqref>
        </x14:dataValidation>
        <x14:dataValidation type="list" allowBlank="1" showInputMessage="1" showErrorMessage="1">
          <x14:formula1>
            <xm:f>'Коды программ'!$G$2:$G$86</xm:f>
          </x14:formula1>
          <xm:sqref>B9:B38</xm:sqref>
        </x14:dataValidation>
        <x14:dataValidation type="list" allowBlank="1" showInputMessage="1" showErrorMessage="1">
          <x14:formula1>
            <xm:f>'Коды программ'!$K$2:$K$9</xm:f>
          </x14:formula1>
          <xm:sqref>A9:A38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376" workbookViewId="0">
      <selection activeCell="F393" sqref="F39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2022-03-22T11:50:18Z</dcterms:modified>
</cp:coreProperties>
</file>